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16" activeTab="0"/>
  </bookViews>
  <sheets>
    <sheet name="стр.1-3 на 2023 год" sheetId="1" r:id="rId1"/>
  </sheets>
  <definedNames/>
  <calcPr fullCalcOnLoad="1"/>
</workbook>
</file>

<file path=xl/sharedStrings.xml><?xml version="1.0" encoding="utf-8"?>
<sst xmlns="http://schemas.openxmlformats.org/spreadsheetml/2006/main" count="187" uniqueCount="134">
  <si>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</si>
  <si>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</si>
  <si>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</si>
  <si>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</si>
  <si>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</si>
  <si>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</si>
  <si>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</si>
  <si>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</si>
  <si>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</si>
  <si>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</si>
  <si>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</si>
  <si>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</si>
  <si>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</si>
  <si>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</si>
  <si>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</si>
  <si>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</si>
  <si>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</si>
  <si>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</si>
  <si>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</si>
  <si>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</si>
  <si>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</si>
  <si>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</si>
  <si>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</si>
  <si>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</si>
  <si>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</si>
  <si>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</si>
  <si>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</si>
  <si>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</si>
  <si>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</si>
  <si>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</si>
  <si>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</si>
  <si>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</si>
  <si>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</si>
  <si>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</si>
  <si>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</si>
  <si>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</si>
  <si>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</si>
  <si>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</si>
  <si>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</si>
  <si>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</si>
  <si>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</si>
  <si>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</si>
  <si>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</si>
  <si>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</si>
  <si>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</si>
  <si>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</si>
  <si>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</si>
  <si>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</si>
  <si>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</si>
  <si>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</si>
  <si>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</si>
  <si>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</si>
  <si>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</si>
  <si>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</si>
  <si>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</si>
  <si>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</si>
  <si>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</si>
  <si>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</si>
  <si>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</si>
  <si>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</si>
  <si>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</si>
  <si>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</si>
  <si>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</si>
  <si>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</si>
  <si>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</si>
  <si>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</si>
  <si>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</si>
  <si>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</si>
  <si>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</si>
  <si>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</si>
  <si>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</si>
  <si>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</si>
  <si>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</si>
  <si>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</si>
  <si>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</si>
  <si>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</si>
  <si>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</si>
  <si>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</si>
  <si>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</si>
  <si>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</si>
  <si>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</si>
  <si>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</si>
  <si>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</si>
  <si>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</si>
  <si>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</si>
  <si>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</si>
  <si>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</si>
  <si>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</si>
  <si>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</si>
  <si>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</si>
  <si>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</si>
  <si>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</si>
  <si>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</si>
  <si>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</si>
  <si>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</si>
  <si>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</si>
  <si>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</si>
  <si>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</si>
  <si>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</si>
  <si>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</si>
  <si>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</si>
  <si>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</si>
  <si>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</si>
  <si>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</si>
  <si>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</si>
  <si>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</si>
  <si>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</si>
  <si>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</si>
  <si>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</si>
  <si>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</si>
  <si>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</si>
  <si>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</si>
  <si>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</si>
  <si>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3.2</t>
  </si>
  <si>
    <t>в том числе количество условных единиц по подстанциям на СН2 уровне напряжения</t>
  </si>
  <si>
    <t>4.1</t>
  </si>
  <si>
    <t>в том числе длина линий электропередач на СН2 уровне напряжения</t>
  </si>
  <si>
    <t>в том числе длина линий электропередач на НН уровне напряжения</t>
  </si>
  <si>
    <t>5.1</t>
  </si>
  <si>
    <t>5.2</t>
  </si>
  <si>
    <t>ИНН:</t>
  </si>
  <si>
    <t>КПП:</t>
  </si>
  <si>
    <t>Наименование организации: Акционерное общество "Мурманский морской рыбный порт"</t>
  </si>
  <si>
    <t>5190146332</t>
  </si>
  <si>
    <t>519001001</t>
  </si>
  <si>
    <t xml:space="preserve">Долгосрочный период регулирования:                                     2020-2024 </t>
  </si>
  <si>
    <t>4.2</t>
  </si>
  <si>
    <t>в том числе количество условных единиц по подстанциям на НН уровне напряжения</t>
  </si>
  <si>
    <t>2023 год</t>
  </si>
  <si>
    <t>в том числе количество условных единиц по линиям электропередач на  уровне напряжения СН-2</t>
  </si>
  <si>
    <t>в том числе количество условных единиц по линиям электропередач на уровне напряжения НН</t>
  </si>
  <si>
    <t>в том числе трансформаторная мощность подстанций на  уровне напряжения СН-2</t>
  </si>
  <si>
    <t>2.1</t>
  </si>
  <si>
    <t>3.1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</si>
</sst>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0"/>
    <numFmt numFmtId="180" formatCode="0.000"/>
    <numFmt numFmtId="181" formatCode="#,##0.00000"/>
    <numFmt numFmtId="182" formatCode="#,##0.000000"/>
    <numFmt numFmtId="183" formatCode="#,##0.0000000"/>
    <numFmt numFmtId="184" formatCode="#,##0.0"/>
  </numFmts>
  <fonts count="5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10"/>
      <name val="Times New Roman"/>
      <family val="1"/>
    </font>
    <font>
      <sz val="11"/>
      <color indexed="62"/>
      <name val="Times New Roman"/>
      <family val="1"/>
    </font>
    <font>
      <b/>
      <sz val="10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rgb="FFFF0000"/>
      <name val="Times New Roman"/>
      <family val="1"/>
    </font>
    <font>
      <sz val="11"/>
      <color theme="8"/>
      <name val="Times New Roman"/>
      <family val="1"/>
    </font>
    <font>
      <b/>
      <sz val="10.5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justify" vertical="center" wrapText="1"/>
    </xf>
    <xf numFmtId="0" fontId="2" fillId="6" borderId="0" xfId="0" applyFont="1" applyFill="1" applyAlignment="1">
      <alignment/>
    </xf>
    <xf numFmtId="0" fontId="7" fillId="0" borderId="0" xfId="0" applyFont="1" applyAlignment="1">
      <alignment/>
    </xf>
    <xf numFmtId="49" fontId="6" fillId="34" borderId="10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justify" vertical="center" wrapText="1"/>
    </xf>
    <xf numFmtId="0" fontId="6" fillId="34" borderId="10" xfId="0" applyFont="1" applyFill="1" applyBorder="1" applyAlignment="1">
      <alignment horizontal="center" vertical="center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6" fillId="0" borderId="10" xfId="0" applyNumberFormat="1" applyFont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4" fontId="2" fillId="35" borderId="0" xfId="0" applyNumberFormat="1" applyFont="1" applyFill="1" applyAlignment="1">
      <alignment/>
    </xf>
    <xf numFmtId="4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49" fillId="34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center" vertical="center" wrapText="1"/>
    </xf>
    <xf numFmtId="4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78" fontId="6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center" vertical="center"/>
    </xf>
    <xf numFmtId="4" fontId="51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51" fillId="0" borderId="10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4" fontId="49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3" fontId="6" fillId="0" borderId="10" xfId="0" applyNumberFormat="1" applyFont="1" applyFill="1" applyBorder="1" applyAlignment="1">
      <alignment horizontal="center" vertical="center"/>
    </xf>
    <xf numFmtId="4" fontId="49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tabSelected="1" zoomScalePageLayoutView="0" workbookViewId="0" topLeftCell="A1">
      <selection activeCell="D67" sqref="D67"/>
    </sheetView>
  </sheetViews>
  <sheetFormatPr defaultColWidth="0.875" defaultRowHeight="12.75"/>
  <cols>
    <col min="1" max="1" width="10.50390625" style="2" customWidth="1"/>
    <col min="2" max="2" width="53.50390625" style="2" customWidth="1"/>
    <col min="3" max="3" width="11.375" style="2" customWidth="1"/>
    <col min="4" max="4" width="16.125" style="19" customWidth="1"/>
    <col min="5" max="5" width="10.875" style="19" customWidth="1"/>
    <col min="6" max="6" width="42.00390625" style="2" customWidth="1"/>
    <col min="7" max="16384" width="0.875" style="2" customWidth="1"/>
  </cols>
  <sheetData>
    <row r="1" spans="4:6" s="1" customFormat="1" ht="12" customHeight="1">
      <c r="D1" s="18"/>
      <c r="E1" s="18"/>
      <c r="F1" s="1" t="s">
        <v>87</v>
      </c>
    </row>
    <row r="2" spans="4:6" s="1" customFormat="1" ht="12" customHeight="1">
      <c r="D2" s="18"/>
      <c r="E2" s="18"/>
      <c r="F2" s="1" t="s">
        <v>26</v>
      </c>
    </row>
    <row r="3" spans="4:6" s="1" customFormat="1" ht="12" customHeight="1">
      <c r="D3" s="18"/>
      <c r="E3" s="18"/>
      <c r="F3" s="1" t="s">
        <v>27</v>
      </c>
    </row>
    <row r="4" ht="21" customHeight="1"/>
    <row r="5" spans="1:6" s="3" customFormat="1" ht="14.25" customHeight="1">
      <c r="A5" s="62" t="s">
        <v>17</v>
      </c>
      <c r="B5" s="62"/>
      <c r="C5" s="62"/>
      <c r="D5" s="62"/>
      <c r="E5" s="62"/>
      <c r="F5" s="62"/>
    </row>
    <row r="6" spans="1:6" s="3" customFormat="1" ht="14.25" customHeight="1">
      <c r="A6" s="62" t="s">
        <v>18</v>
      </c>
      <c r="B6" s="62"/>
      <c r="C6" s="62"/>
      <c r="D6" s="62"/>
      <c r="E6" s="62"/>
      <c r="F6" s="62"/>
    </row>
    <row r="7" spans="1:6" s="3" customFormat="1" ht="14.25" customHeight="1">
      <c r="A7" s="62" t="s">
        <v>88</v>
      </c>
      <c r="B7" s="62"/>
      <c r="C7" s="62"/>
      <c r="D7" s="62"/>
      <c r="E7" s="62"/>
      <c r="F7" s="62"/>
    </row>
    <row r="8" spans="1:6" s="3" customFormat="1" ht="14.25" customHeight="1">
      <c r="A8" s="62" t="s">
        <v>111</v>
      </c>
      <c r="B8" s="62"/>
      <c r="C8" s="62"/>
      <c r="D8" s="62"/>
      <c r="E8" s="62"/>
      <c r="F8" s="62"/>
    </row>
    <row r="9" ht="21" customHeight="1"/>
    <row r="10" ht="21" customHeight="1">
      <c r="A10" s="2" t="s">
        <v>122</v>
      </c>
    </row>
    <row r="11" spans="1:3" ht="13.5">
      <c r="A11" s="2" t="s">
        <v>120</v>
      </c>
      <c r="B11" s="63" t="s">
        <v>123</v>
      </c>
      <c r="C11" s="63"/>
    </row>
    <row r="12" spans="1:6" ht="13.5">
      <c r="A12" s="2" t="s">
        <v>121</v>
      </c>
      <c r="B12" s="63" t="s">
        <v>124</v>
      </c>
      <c r="C12" s="63"/>
      <c r="E12" s="38"/>
      <c r="F12" s="39"/>
    </row>
    <row r="13" spans="1:6" ht="13.5">
      <c r="A13" s="2" t="s">
        <v>125</v>
      </c>
      <c r="C13" s="2" t="s">
        <v>28</v>
      </c>
      <c r="E13" s="38"/>
      <c r="F13" s="39"/>
    </row>
    <row r="14" ht="15" customHeight="1"/>
    <row r="15" spans="1:6" s="5" customFormat="1" ht="13.5">
      <c r="A15" s="55" t="s">
        <v>25</v>
      </c>
      <c r="B15" s="57"/>
      <c r="C15" s="55" t="s">
        <v>29</v>
      </c>
      <c r="D15" s="59" t="s">
        <v>128</v>
      </c>
      <c r="E15" s="60"/>
      <c r="F15" s="55" t="s">
        <v>2</v>
      </c>
    </row>
    <row r="16" spans="1:6" s="5" customFormat="1" ht="13.5">
      <c r="A16" s="56"/>
      <c r="B16" s="58"/>
      <c r="C16" s="56"/>
      <c r="D16" s="20" t="s">
        <v>0</v>
      </c>
      <c r="E16" s="20" t="s">
        <v>1</v>
      </c>
      <c r="F16" s="61"/>
    </row>
    <row r="17" spans="1:6" s="5" customFormat="1" ht="15" customHeight="1">
      <c r="A17" s="9" t="s">
        <v>3</v>
      </c>
      <c r="B17" s="6" t="s">
        <v>30</v>
      </c>
      <c r="C17" s="4" t="s">
        <v>31</v>
      </c>
      <c r="D17" s="20" t="s">
        <v>31</v>
      </c>
      <c r="E17" s="20" t="s">
        <v>31</v>
      </c>
      <c r="F17" s="8" t="s">
        <v>31</v>
      </c>
    </row>
    <row r="18" spans="1:6" s="5" customFormat="1" ht="53.25" customHeight="1">
      <c r="A18" s="9" t="s">
        <v>5</v>
      </c>
      <c r="B18" s="6" t="s">
        <v>89</v>
      </c>
      <c r="C18" s="4" t="s">
        <v>4</v>
      </c>
      <c r="D18" s="20">
        <f>D19+D33+D47-0.01</f>
        <v>24086.85</v>
      </c>
      <c r="E18" s="20"/>
      <c r="F18" s="7"/>
    </row>
    <row r="19" spans="1:6" s="5" customFormat="1" ht="30" customHeight="1">
      <c r="A19" s="10" t="s">
        <v>6</v>
      </c>
      <c r="B19" s="12" t="s">
        <v>90</v>
      </c>
      <c r="C19" s="11" t="s">
        <v>4</v>
      </c>
      <c r="D19" s="21">
        <f>D20+D25+D27+D31+D32</f>
        <v>18064.96</v>
      </c>
      <c r="E19" s="21"/>
      <c r="F19" s="35"/>
    </row>
    <row r="20" spans="1:6" s="5" customFormat="1" ht="15" customHeight="1">
      <c r="A20" s="15" t="s">
        <v>7</v>
      </c>
      <c r="B20" s="16" t="s">
        <v>8</v>
      </c>
      <c r="C20" s="17" t="s">
        <v>4</v>
      </c>
      <c r="D20" s="22">
        <f>SUM(D21:D23)</f>
        <v>6163.79</v>
      </c>
      <c r="E20" s="22"/>
      <c r="F20" s="24"/>
    </row>
    <row r="21" spans="1:6" s="5" customFormat="1" ht="30" customHeight="1">
      <c r="A21" s="9" t="s">
        <v>10</v>
      </c>
      <c r="B21" s="6" t="s">
        <v>112</v>
      </c>
      <c r="C21" s="4" t="s">
        <v>4</v>
      </c>
      <c r="D21" s="20">
        <v>173.75</v>
      </c>
      <c r="E21" s="20"/>
      <c r="F21" s="34"/>
    </row>
    <row r="22" spans="1:6" s="5" customFormat="1" ht="15" customHeight="1">
      <c r="A22" s="9" t="s">
        <v>12</v>
      </c>
      <c r="B22" s="6" t="s">
        <v>91</v>
      </c>
      <c r="C22" s="4" t="s">
        <v>4</v>
      </c>
      <c r="D22" s="23">
        <v>5522.53</v>
      </c>
      <c r="E22" s="20"/>
      <c r="F22" s="34"/>
    </row>
    <row r="23" spans="1:6" s="5" customFormat="1" ht="54.75" customHeight="1">
      <c r="A23" s="9" t="s">
        <v>32</v>
      </c>
      <c r="B23" s="6" t="s">
        <v>33</v>
      </c>
      <c r="C23" s="4" t="s">
        <v>4</v>
      </c>
      <c r="D23" s="20">
        <v>467.51</v>
      </c>
      <c r="E23" s="20"/>
      <c r="F23" s="34"/>
    </row>
    <row r="24" spans="1:6" s="5" customFormat="1" ht="15" customHeight="1">
      <c r="A24" s="9" t="s">
        <v>34</v>
      </c>
      <c r="B24" s="6" t="s">
        <v>11</v>
      </c>
      <c r="C24" s="4" t="s">
        <v>4</v>
      </c>
      <c r="D24" s="20"/>
      <c r="E24" s="33"/>
      <c r="F24" s="34"/>
    </row>
    <row r="25" spans="1:6" s="5" customFormat="1" ht="15" customHeight="1">
      <c r="A25" s="9" t="s">
        <v>9</v>
      </c>
      <c r="B25" s="6" t="s">
        <v>19</v>
      </c>
      <c r="C25" s="4" t="s">
        <v>4</v>
      </c>
      <c r="D25" s="20">
        <v>8038.26</v>
      </c>
      <c r="E25" s="20"/>
      <c r="F25" s="34"/>
    </row>
    <row r="26" spans="1:6" s="5" customFormat="1" ht="15" customHeight="1">
      <c r="A26" s="9" t="s">
        <v>35</v>
      </c>
      <c r="B26" s="6" t="s">
        <v>11</v>
      </c>
      <c r="C26" s="4" t="s">
        <v>4</v>
      </c>
      <c r="D26" s="20"/>
      <c r="E26" s="33"/>
      <c r="F26" s="34"/>
    </row>
    <row r="27" spans="1:6" s="5" customFormat="1" ht="30" customHeight="1">
      <c r="A27" s="15" t="s">
        <v>13</v>
      </c>
      <c r="B27" s="16" t="s">
        <v>92</v>
      </c>
      <c r="C27" s="17" t="s">
        <v>4</v>
      </c>
      <c r="D27" s="22">
        <f>D28+D29+D30+D31+D32</f>
        <v>3862.9100000000008</v>
      </c>
      <c r="E27" s="22"/>
      <c r="F27" s="36"/>
    </row>
    <row r="28" spans="1:6" s="5" customFormat="1" ht="30" customHeight="1">
      <c r="A28" s="9" t="s">
        <v>36</v>
      </c>
      <c r="B28" s="6" t="s">
        <v>93</v>
      </c>
      <c r="C28" s="4" t="s">
        <v>4</v>
      </c>
      <c r="D28" s="20">
        <v>0</v>
      </c>
      <c r="E28" s="20"/>
      <c r="F28" s="34"/>
    </row>
    <row r="29" spans="1:6" s="5" customFormat="1" ht="15" customHeight="1">
      <c r="A29" s="9" t="s">
        <v>38</v>
      </c>
      <c r="B29" s="6" t="s">
        <v>37</v>
      </c>
      <c r="C29" s="4" t="s">
        <v>4</v>
      </c>
      <c r="D29" s="33"/>
      <c r="E29" s="33"/>
      <c r="F29" s="34"/>
    </row>
    <row r="30" spans="1:6" s="5" customFormat="1" ht="30" customHeight="1">
      <c r="A30" s="9" t="s">
        <v>94</v>
      </c>
      <c r="B30" s="6" t="s">
        <v>39</v>
      </c>
      <c r="C30" s="4" t="s">
        <v>4</v>
      </c>
      <c r="D30" s="20">
        <f>8870.09-5522.53+515.34+0.01</f>
        <v>3862.9100000000008</v>
      </c>
      <c r="E30" s="20"/>
      <c r="F30" s="34"/>
    </row>
    <row r="31" spans="1:6" s="5" customFormat="1" ht="45" customHeight="1">
      <c r="A31" s="9" t="s">
        <v>95</v>
      </c>
      <c r="B31" s="6" t="s">
        <v>96</v>
      </c>
      <c r="C31" s="4" t="s">
        <v>4</v>
      </c>
      <c r="D31" s="20">
        <v>0</v>
      </c>
      <c r="E31" s="20"/>
      <c r="F31" s="34"/>
    </row>
    <row r="32" spans="1:6" s="5" customFormat="1" ht="30" customHeight="1">
      <c r="A32" s="9" t="s">
        <v>97</v>
      </c>
      <c r="B32" s="6" t="s">
        <v>98</v>
      </c>
      <c r="C32" s="4" t="s">
        <v>4</v>
      </c>
      <c r="D32" s="20">
        <v>0</v>
      </c>
      <c r="E32" s="20"/>
      <c r="F32" s="34"/>
    </row>
    <row r="33" spans="1:6" s="5" customFormat="1" ht="30" customHeight="1">
      <c r="A33" s="10" t="s">
        <v>40</v>
      </c>
      <c r="B33" s="12" t="s">
        <v>41</v>
      </c>
      <c r="C33" s="11" t="s">
        <v>4</v>
      </c>
      <c r="D33" s="21">
        <f>D34+D35+D36+D37+D3+D4+D471+D39+D40+D41+D42+D43+D46</f>
        <v>7328.28</v>
      </c>
      <c r="E33" s="21"/>
      <c r="F33" s="35"/>
    </row>
    <row r="34" spans="1:6" s="5" customFormat="1" ht="15" customHeight="1">
      <c r="A34" s="9" t="s">
        <v>42</v>
      </c>
      <c r="B34" s="6" t="s">
        <v>43</v>
      </c>
      <c r="C34" s="4" t="s">
        <v>4</v>
      </c>
      <c r="D34" s="33"/>
      <c r="E34" s="33"/>
      <c r="F34" s="34"/>
    </row>
    <row r="35" spans="1:6" s="5" customFormat="1" ht="45" customHeight="1">
      <c r="A35" s="9" t="s">
        <v>44</v>
      </c>
      <c r="B35" s="6" t="s">
        <v>45</v>
      </c>
      <c r="C35" s="4" t="s">
        <v>4</v>
      </c>
      <c r="D35" s="33"/>
      <c r="E35" s="33"/>
      <c r="F35" s="34"/>
    </row>
    <row r="36" spans="1:6" s="5" customFormat="1" ht="15" customHeight="1">
      <c r="A36" s="9" t="s">
        <v>46</v>
      </c>
      <c r="B36" s="6" t="s">
        <v>47</v>
      </c>
      <c r="C36" s="4" t="s">
        <v>4</v>
      </c>
      <c r="D36" s="20">
        <v>0</v>
      </c>
      <c r="E36" s="20"/>
      <c r="F36" s="34"/>
    </row>
    <row r="37" spans="1:6" s="5" customFormat="1" ht="15" customHeight="1">
      <c r="A37" s="9" t="s">
        <v>48</v>
      </c>
      <c r="B37" s="6" t="s">
        <v>20</v>
      </c>
      <c r="C37" s="4" t="s">
        <v>4</v>
      </c>
      <c r="D37" s="20">
        <v>2436.14</v>
      </c>
      <c r="E37" s="20"/>
      <c r="F37" s="34"/>
    </row>
    <row r="38" spans="1:6" s="5" customFormat="1" ht="45" customHeight="1">
      <c r="A38" s="9" t="s">
        <v>49</v>
      </c>
      <c r="B38" s="6" t="s">
        <v>99</v>
      </c>
      <c r="C38" s="4" t="s">
        <v>4</v>
      </c>
      <c r="D38" s="20">
        <v>0</v>
      </c>
      <c r="E38" s="20"/>
      <c r="F38" s="34"/>
    </row>
    <row r="39" spans="1:6" s="5" customFormat="1" ht="15" customHeight="1">
      <c r="A39" s="9" t="s">
        <v>50</v>
      </c>
      <c r="B39" s="6" t="s">
        <v>100</v>
      </c>
      <c r="C39" s="4" t="s">
        <v>4</v>
      </c>
      <c r="D39" s="20">
        <v>3425.92</v>
      </c>
      <c r="E39" s="20"/>
      <c r="F39" s="34"/>
    </row>
    <row r="40" spans="1:6" s="5" customFormat="1" ht="15" customHeight="1">
      <c r="A40" s="9" t="s">
        <v>51</v>
      </c>
      <c r="B40" s="6" t="s">
        <v>101</v>
      </c>
      <c r="C40" s="4" t="s">
        <v>4</v>
      </c>
      <c r="D40" s="33"/>
      <c r="E40" s="20"/>
      <c r="F40" s="34"/>
    </row>
    <row r="41" spans="1:6" s="5" customFormat="1" ht="15" customHeight="1">
      <c r="A41" s="9" t="s">
        <v>55</v>
      </c>
      <c r="B41" s="6" t="s">
        <v>21</v>
      </c>
      <c r="C41" s="4" t="s">
        <v>4</v>
      </c>
      <c r="D41" s="20">
        <v>0</v>
      </c>
      <c r="E41" s="20"/>
      <c r="F41" s="34"/>
    </row>
    <row r="42" spans="1:6" s="5" customFormat="1" ht="15" customHeight="1">
      <c r="A42" s="9" t="s">
        <v>102</v>
      </c>
      <c r="B42" s="6" t="s">
        <v>22</v>
      </c>
      <c r="C42" s="4" t="s">
        <v>4</v>
      </c>
      <c r="D42" s="20">
        <v>726.72</v>
      </c>
      <c r="E42" s="20"/>
      <c r="F42" s="34"/>
    </row>
    <row r="43" spans="1:6" s="5" customFormat="1" ht="45.75" customHeight="1">
      <c r="A43" s="31" t="s">
        <v>103</v>
      </c>
      <c r="B43" s="25" t="s">
        <v>52</v>
      </c>
      <c r="C43" s="26" t="s">
        <v>4</v>
      </c>
      <c r="D43" s="27">
        <v>0</v>
      </c>
      <c r="E43" s="27"/>
      <c r="F43" s="28"/>
    </row>
    <row r="44" spans="1:7" s="5" customFormat="1" ht="30" customHeight="1">
      <c r="A44" s="31" t="s">
        <v>104</v>
      </c>
      <c r="B44" s="25" t="s">
        <v>53</v>
      </c>
      <c r="C44" s="26" t="s">
        <v>54</v>
      </c>
      <c r="D44" s="50">
        <v>0</v>
      </c>
      <c r="E44" s="27"/>
      <c r="F44" s="28"/>
      <c r="G44" s="49"/>
    </row>
    <row r="45" spans="1:6" s="5" customFormat="1" ht="104.25" customHeight="1">
      <c r="A45" s="9" t="s">
        <v>105</v>
      </c>
      <c r="B45" s="6" t="s">
        <v>56</v>
      </c>
      <c r="C45" s="4" t="s">
        <v>4</v>
      </c>
      <c r="D45" s="20">
        <v>0</v>
      </c>
      <c r="E45" s="20"/>
      <c r="F45" s="34"/>
    </row>
    <row r="46" spans="1:6" s="5" customFormat="1" ht="30" customHeight="1">
      <c r="A46" s="9" t="s">
        <v>106</v>
      </c>
      <c r="B46" s="6" t="s">
        <v>107</v>
      </c>
      <c r="C46" s="4" t="s">
        <v>4</v>
      </c>
      <c r="D46" s="20">
        <f>739.5</f>
        <v>739.5</v>
      </c>
      <c r="E46" s="20"/>
      <c r="F46" s="34"/>
    </row>
    <row r="47" spans="1:6" s="5" customFormat="1" ht="45" customHeight="1">
      <c r="A47" s="9" t="s">
        <v>14</v>
      </c>
      <c r="B47" s="6" t="s">
        <v>23</v>
      </c>
      <c r="C47" s="4" t="s">
        <v>4</v>
      </c>
      <c r="D47" s="20">
        <v>-1306.38</v>
      </c>
      <c r="E47" s="20"/>
      <c r="F47" s="34"/>
    </row>
    <row r="48" spans="1:6" s="5" customFormat="1" ht="30" customHeight="1">
      <c r="A48" s="9" t="s">
        <v>15</v>
      </c>
      <c r="B48" s="6" t="s">
        <v>57</v>
      </c>
      <c r="C48" s="4" t="s">
        <v>4</v>
      </c>
      <c r="D48" s="20">
        <f>D22+D26+D28</f>
        <v>5522.53</v>
      </c>
      <c r="E48" s="20"/>
      <c r="F48" s="34"/>
    </row>
    <row r="49" spans="1:6" s="5" customFormat="1" ht="45" customHeight="1">
      <c r="A49" s="10" t="s">
        <v>16</v>
      </c>
      <c r="B49" s="12" t="s">
        <v>58</v>
      </c>
      <c r="C49" s="11" t="s">
        <v>4</v>
      </c>
      <c r="D49" s="21">
        <v>1884.82</v>
      </c>
      <c r="E49" s="21"/>
      <c r="F49" s="35"/>
    </row>
    <row r="50" spans="1:6" s="5" customFormat="1" ht="51" customHeight="1">
      <c r="A50" s="9" t="s">
        <v>6</v>
      </c>
      <c r="B50" s="6" t="s">
        <v>108</v>
      </c>
      <c r="C50" s="4" t="s">
        <v>59</v>
      </c>
      <c r="D50" s="40">
        <v>0.7484</v>
      </c>
      <c r="E50" s="20"/>
      <c r="F50" s="34"/>
    </row>
    <row r="51" spans="1:6" s="5" customFormat="1" ht="60" customHeight="1">
      <c r="A51" s="9" t="s">
        <v>40</v>
      </c>
      <c r="B51" s="6" t="s">
        <v>109</v>
      </c>
      <c r="C51" s="4" t="s">
        <v>4</v>
      </c>
      <c r="D51" s="40">
        <v>2.5184596</v>
      </c>
      <c r="E51" s="20"/>
      <c r="F51" s="34"/>
    </row>
    <row r="52" spans="1:6" s="5" customFormat="1" ht="57" customHeight="1">
      <c r="A52" s="10" t="s">
        <v>24</v>
      </c>
      <c r="B52" s="12" t="s">
        <v>61</v>
      </c>
      <c r="C52" s="11" t="s">
        <v>31</v>
      </c>
      <c r="D52" s="21" t="s">
        <v>31</v>
      </c>
      <c r="E52" s="21" t="s">
        <v>31</v>
      </c>
      <c r="F52" s="37"/>
    </row>
    <row r="53" spans="1:6" s="14" customFormat="1" ht="30" customHeight="1">
      <c r="A53" s="41" t="s">
        <v>5</v>
      </c>
      <c r="B53" s="42" t="s">
        <v>62</v>
      </c>
      <c r="C53" s="43" t="s">
        <v>63</v>
      </c>
      <c r="D53" s="45">
        <v>255</v>
      </c>
      <c r="E53" s="45"/>
      <c r="F53" s="46"/>
    </row>
    <row r="54" spans="1:6" s="14" customFormat="1" ht="15" customHeight="1">
      <c r="A54" s="41" t="s">
        <v>64</v>
      </c>
      <c r="B54" s="42" t="s">
        <v>65</v>
      </c>
      <c r="C54" s="43" t="s">
        <v>66</v>
      </c>
      <c r="D54" s="45">
        <f>D55</f>
        <v>41.36</v>
      </c>
      <c r="E54" s="45"/>
      <c r="F54" s="46"/>
    </row>
    <row r="55" spans="1:6" s="5" customFormat="1" ht="27" customHeight="1">
      <c r="A55" s="31" t="s">
        <v>132</v>
      </c>
      <c r="B55" s="25" t="s">
        <v>131</v>
      </c>
      <c r="C55" s="26" t="s">
        <v>66</v>
      </c>
      <c r="D55" s="27">
        <v>41.36</v>
      </c>
      <c r="E55" s="27"/>
      <c r="F55" s="46"/>
    </row>
    <row r="56" spans="1:6" s="14" customFormat="1" ht="30" customHeight="1">
      <c r="A56" s="41" t="s">
        <v>67</v>
      </c>
      <c r="B56" s="42" t="s">
        <v>68</v>
      </c>
      <c r="C56" s="43" t="s">
        <v>69</v>
      </c>
      <c r="D56" s="45">
        <f>D57+D58</f>
        <v>128.21</v>
      </c>
      <c r="E56" s="45"/>
      <c r="F56" s="46"/>
    </row>
    <row r="57" spans="1:6" s="5" customFormat="1" ht="30" customHeight="1">
      <c r="A57" s="31" t="s">
        <v>133</v>
      </c>
      <c r="B57" s="25" t="s">
        <v>129</v>
      </c>
      <c r="C57" s="26" t="s">
        <v>69</v>
      </c>
      <c r="D57" s="27">
        <v>91.53</v>
      </c>
      <c r="E57" s="27"/>
      <c r="F57" s="46"/>
    </row>
    <row r="58" spans="1:6" s="5" customFormat="1" ht="30" customHeight="1">
      <c r="A58" s="31" t="s">
        <v>113</v>
      </c>
      <c r="B58" s="25" t="s">
        <v>130</v>
      </c>
      <c r="C58" s="26" t="s">
        <v>69</v>
      </c>
      <c r="D58" s="27">
        <v>36.68</v>
      </c>
      <c r="E58" s="27"/>
      <c r="F58" s="46"/>
    </row>
    <row r="59" spans="1:6" s="14" customFormat="1" ht="30" customHeight="1">
      <c r="A59" s="41" t="s">
        <v>70</v>
      </c>
      <c r="B59" s="42" t="s">
        <v>71</v>
      </c>
      <c r="C59" s="43" t="s">
        <v>69</v>
      </c>
      <c r="D59" s="45">
        <f>D60+D61</f>
        <v>424.22</v>
      </c>
      <c r="E59" s="45"/>
      <c r="F59" s="46"/>
    </row>
    <row r="60" spans="1:6" s="5" customFormat="1" ht="30" customHeight="1">
      <c r="A60" s="31" t="s">
        <v>115</v>
      </c>
      <c r="B60" s="25" t="s">
        <v>114</v>
      </c>
      <c r="C60" s="26" t="s">
        <v>69</v>
      </c>
      <c r="D60" s="45">
        <v>424.22</v>
      </c>
      <c r="E60" s="27"/>
      <c r="F60" s="46"/>
    </row>
    <row r="61" spans="1:6" s="5" customFormat="1" ht="30" customHeight="1">
      <c r="A61" s="31" t="s">
        <v>126</v>
      </c>
      <c r="B61" s="25" t="s">
        <v>127</v>
      </c>
      <c r="C61" s="26" t="s">
        <v>69</v>
      </c>
      <c r="D61" s="45">
        <v>0</v>
      </c>
      <c r="E61" s="27"/>
      <c r="F61" s="46"/>
    </row>
    <row r="62" spans="1:6" s="47" customFormat="1" ht="15" customHeight="1">
      <c r="A62" s="41" t="s">
        <v>72</v>
      </c>
      <c r="B62" s="42" t="s">
        <v>73</v>
      </c>
      <c r="C62" s="43" t="s">
        <v>74</v>
      </c>
      <c r="D62" s="45">
        <f>D63+D64</f>
        <v>62.596000000000004</v>
      </c>
      <c r="E62" s="45"/>
      <c r="F62" s="46"/>
    </row>
    <row r="63" spans="1:6" s="49" customFormat="1" ht="30" customHeight="1">
      <c r="A63" s="31" t="s">
        <v>118</v>
      </c>
      <c r="B63" s="25" t="s">
        <v>116</v>
      </c>
      <c r="C63" s="26" t="s">
        <v>74</v>
      </c>
      <c r="D63" s="27">
        <v>41.194</v>
      </c>
      <c r="E63" s="27"/>
      <c r="F63" s="46"/>
    </row>
    <row r="64" spans="1:6" s="49" customFormat="1" ht="30" customHeight="1">
      <c r="A64" s="31" t="s">
        <v>119</v>
      </c>
      <c r="B64" s="25" t="s">
        <v>117</v>
      </c>
      <c r="C64" s="26" t="s">
        <v>74</v>
      </c>
      <c r="D64" s="27">
        <v>21.402</v>
      </c>
      <c r="E64" s="27"/>
      <c r="F64" s="46"/>
    </row>
    <row r="65" spans="1:6" s="14" customFormat="1" ht="15" customHeight="1">
      <c r="A65" s="41" t="s">
        <v>75</v>
      </c>
      <c r="B65" s="42" t="s">
        <v>76</v>
      </c>
      <c r="C65" s="43" t="s">
        <v>60</v>
      </c>
      <c r="D65" s="45">
        <f>100-0.1/D62*100</f>
        <v>99.84024538309157</v>
      </c>
      <c r="E65" s="45"/>
      <c r="F65" s="46"/>
    </row>
    <row r="66" spans="1:6" s="14" customFormat="1" ht="38.25" customHeight="1">
      <c r="A66" s="41" t="s">
        <v>77</v>
      </c>
      <c r="B66" s="42" t="s">
        <v>78</v>
      </c>
      <c r="C66" s="43" t="s">
        <v>4</v>
      </c>
      <c r="D66" s="44"/>
      <c r="E66" s="45"/>
      <c r="F66" s="46"/>
    </row>
    <row r="67" spans="1:6" s="5" customFormat="1" ht="30" customHeight="1">
      <c r="A67" s="31" t="s">
        <v>79</v>
      </c>
      <c r="B67" s="25" t="s">
        <v>80</v>
      </c>
      <c r="C67" s="26" t="s">
        <v>4</v>
      </c>
      <c r="D67" s="48"/>
      <c r="E67" s="27"/>
      <c r="F67" s="51"/>
    </row>
    <row r="68" spans="1:6" s="5" customFormat="1" ht="45" customHeight="1">
      <c r="A68" s="31" t="s">
        <v>81</v>
      </c>
      <c r="B68" s="25" t="s">
        <v>82</v>
      </c>
      <c r="C68" s="26" t="s">
        <v>60</v>
      </c>
      <c r="D68" s="27" t="s">
        <v>31</v>
      </c>
      <c r="E68" s="27"/>
      <c r="F68" s="52"/>
    </row>
    <row r="69" spans="1:6" ht="15" customHeight="1">
      <c r="A69" s="13"/>
      <c r="B69" s="29"/>
      <c r="C69" s="29"/>
      <c r="D69" s="32"/>
      <c r="E69" s="30"/>
      <c r="F69" s="29"/>
    </row>
    <row r="70" spans="4:5" s="1" customFormat="1" ht="12.75">
      <c r="D70" s="18"/>
      <c r="E70" s="18"/>
    </row>
    <row r="71" spans="1:6" s="1" customFormat="1" ht="68.25" customHeight="1">
      <c r="A71" s="53" t="s">
        <v>83</v>
      </c>
      <c r="B71" s="54"/>
      <c r="C71" s="54"/>
      <c r="D71" s="54"/>
      <c r="E71" s="54"/>
      <c r="F71" s="54"/>
    </row>
    <row r="72" spans="1:6" s="1" customFormat="1" ht="25.5" customHeight="1">
      <c r="A72" s="53" t="s">
        <v>84</v>
      </c>
      <c r="B72" s="54"/>
      <c r="C72" s="54"/>
      <c r="D72" s="54"/>
      <c r="E72" s="54"/>
      <c r="F72" s="54"/>
    </row>
    <row r="73" spans="1:6" s="1" customFormat="1" ht="25.5" customHeight="1">
      <c r="A73" s="53" t="s">
        <v>110</v>
      </c>
      <c r="B73" s="54"/>
      <c r="C73" s="54"/>
      <c r="D73" s="54"/>
      <c r="E73" s="54"/>
      <c r="F73" s="54"/>
    </row>
    <row r="74" spans="1:6" s="1" customFormat="1" ht="25.5" customHeight="1">
      <c r="A74" s="53" t="s">
        <v>85</v>
      </c>
      <c r="B74" s="54"/>
      <c r="C74" s="54"/>
      <c r="D74" s="54"/>
      <c r="E74" s="54"/>
      <c r="F74" s="54"/>
    </row>
    <row r="75" spans="1:6" s="1" customFormat="1" ht="25.5" customHeight="1">
      <c r="A75" s="53" t="s">
        <v>86</v>
      </c>
      <c r="B75" s="54"/>
      <c r="C75" s="54"/>
      <c r="D75" s="54"/>
      <c r="E75" s="54"/>
      <c r="F75" s="54"/>
    </row>
    <row r="76" ht="3" customHeight="1"/>
  </sheetData>
  <sheetProtection/>
  <mergeCells count="16">
    <mergeCell ref="A5:F5"/>
    <mergeCell ref="A6:F6"/>
    <mergeCell ref="A7:F7"/>
    <mergeCell ref="A8:F8"/>
    <mergeCell ref="B11:C11"/>
    <mergeCell ref="B12:C12"/>
    <mergeCell ref="A72:F72"/>
    <mergeCell ref="A73:F73"/>
    <mergeCell ref="A74:F74"/>
    <mergeCell ref="A75:F75"/>
    <mergeCell ref="A15:A16"/>
    <mergeCell ref="B15:B16"/>
    <mergeCell ref="C15:C16"/>
    <mergeCell ref="D15:E15"/>
    <mergeCell ref="F15:F16"/>
    <mergeCell ref="A71:F7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Морозова Ирина  Владимировна</cp:lastModifiedBy>
  <cp:lastPrinted>2023-01-19T07:54:58Z</cp:lastPrinted>
  <dcterms:created xsi:type="dcterms:W3CDTF">2010-05-19T10:50:44Z</dcterms:created>
  <dcterms:modified xsi:type="dcterms:W3CDTF">2023-01-19T07:55:06Z</dcterms:modified>
  <cp:category/>
  <cp:version/>
  <cp:contentType/>
  <cp:contentStatus/>
</cp:coreProperties>
</file>